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sheets/_rels/sheet3.xml.rels" ContentType="application/vnd.openxmlformats-package.relationships+xml"/>
  <Override PartName="/xl/worksheets/_rels/sheet4.xml.rels" ContentType="application/vnd.openxmlformats-package.relationship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media/image1.png" ContentType="image/png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_rels/drawing1.xml.rels" ContentType="application/vnd.openxmlformats-package.relationships+xml"/>
  <Override PartName="/xl/drawings/_rels/drawing2.xml.rels" ContentType="application/vnd.openxmlformats-package.relationships+xml"/>
  <Override PartName="/xl/drawings/_rels/drawing3.xml.rels" ContentType="application/vnd.openxmlformats-package.relationships+xml"/>
  <Override PartName="/xl/drawings/_rels/drawing4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3"/>
  </bookViews>
  <sheets>
    <sheet name="Платежи по QR-коду Сбербанк" sheetId="1" state="visible" r:id="rId3"/>
    <sheet name="Учредители" sheetId="2" state="visible" r:id="rId4"/>
    <sheet name="Проценты по депозиту" sheetId="3" state="visible" r:id="rId5"/>
    <sheet name="Расходы" sheetId="4" state="visible" r:id="rId6"/>
  </sheets>
  <definedNames>
    <definedName function="false" hidden="false" localSheetId="3" name="_xlnm.Print_Area" vbProcedure="false">Расходы!$A$1:$C$32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<sst xmlns="http://schemas.openxmlformats.org/spreadsheetml/2006/main" count="61" uniqueCount="39">
  <si>
    <t xml:space="preserve">Отчет о полученных пожертвованиях и произведенных затратах за август 2024 г.</t>
  </si>
  <si>
    <t xml:space="preserve">ИТОГО:</t>
  </si>
  <si>
    <t xml:space="preserve">Дата</t>
  </si>
  <si>
    <t xml:space="preserve">Сумма пожертвования</t>
  </si>
  <si>
    <t xml:space="preserve">Сумма без комиссии</t>
  </si>
  <si>
    <t xml:space="preserve">Сумма комиссии</t>
  </si>
  <si>
    <t xml:space="preserve">Благотворитель (последние 4 цифры банковской карты)</t>
  </si>
  <si>
    <t xml:space="preserve">Назначение платежа</t>
  </si>
  <si>
    <t xml:space="preserve">Дети: хирургическое лечение и реабилитация</t>
  </si>
  <si>
    <t xml:space="preserve">Итого:</t>
  </si>
  <si>
    <t xml:space="preserve">Перечисления пожертвований Учредителями фонда, за август 2024 г.</t>
  </si>
  <si>
    <t xml:space="preserve">Сумма</t>
  </si>
  <si>
    <t xml:space="preserve">август</t>
  </si>
  <si>
    <t xml:space="preserve">Начисленные проценты по депозиту в ПАО Сбербанк, за август 2024 г.</t>
  </si>
  <si>
    <t xml:space="preserve">Поступления за август 2024 г.</t>
  </si>
  <si>
    <t xml:space="preserve">Расходы по расчетному счету за август 2024 г.</t>
  </si>
  <si>
    <t xml:space="preserve">Дата платежа</t>
  </si>
  <si>
    <t xml:space="preserve">Сумма, руб.</t>
  </si>
  <si>
    <t xml:space="preserve">Расходы на уставную деятельность</t>
  </si>
  <si>
    <t xml:space="preserve">Направление "Дети"</t>
  </si>
  <si>
    <t xml:space="preserve">Кураторство семейных центров</t>
  </si>
  <si>
    <t xml:space="preserve">Приобретение Интерактивных панелей Skilo 75 дюймов с OPS, черная для ГБСУСО Московской области "Семейный центр "Дмитровский"</t>
  </si>
  <si>
    <t xml:space="preserve">Приобретение канцтоваров для ГКОУ "Торезская специальная школа-интернат №43" (ДНР)</t>
  </si>
  <si>
    <t xml:space="preserve">Приобретение Интерактивной панели "Olodim":43, подъемно-поворотная стойка 32-43 для ГБСУСО Московской области "Семейный центр "Дмитровский"</t>
  </si>
  <si>
    <t xml:space="preserve">Приобретение мягкого инвентаря (покрывало) для ГКОУ "Торезская специальная школа-интернат №43" (ДНР)</t>
  </si>
  <si>
    <t xml:space="preserve">Административные расходы на реализацию программы</t>
  </si>
  <si>
    <t xml:space="preserve">Направление "Участники и ветераны СВО"</t>
  </si>
  <si>
    <t xml:space="preserve">Реабилитация</t>
  </si>
  <si>
    <t xml:space="preserve">Внутримышечное введение лекарственного препарата (Ксеомин 100ЕД) под контролем УЗИ пациент Артем У.</t>
  </si>
  <si>
    <t xml:space="preserve">Управленческие и административно-хозяйственные расходы</t>
  </si>
  <si>
    <t xml:space="preserve">Оплата труда на управление и развитие фонда</t>
  </si>
  <si>
    <t xml:space="preserve">Налоги с оплаты труда на управление и развитие фонда</t>
  </si>
  <si>
    <t xml:space="preserve">Арендная плата</t>
  </si>
  <si>
    <t xml:space="preserve">Услуги по управлению, эксплуатации и техническому обслуживанию нежилого помещения</t>
  </si>
  <si>
    <t xml:space="preserve">Связь, обслуживание информационных программ</t>
  </si>
  <si>
    <t xml:space="preserve">Хозяйственные расходы</t>
  </si>
  <si>
    <t xml:space="preserve">Маркетинговые расходы</t>
  </si>
  <si>
    <t xml:space="preserve">Всего:</t>
  </si>
  <si>
    <t xml:space="preserve">Примечание: Фамилии участников СВО не указаны Фондом целенаправленно. Это связано с желанием обезопасить самих участников СВО и членов их семей от мошенников и политических репрессий. 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</si>
</sst>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#,##0.00"/>
    <numFmt numFmtId="166" formatCode="dd/mm/yyyy"/>
    <numFmt numFmtId="167" formatCode="0.00"/>
    <numFmt numFmtId="168" formatCode="General"/>
  </numFmts>
  <fonts count="9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0"/>
      <name val="Calibri"/>
      <family val="2"/>
      <charset val="1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98C4CE"/>
        <bgColor rgb="FFC0C0C0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6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4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4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5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3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5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5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7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8" fontId="5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5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5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5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8C4CE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_rels/drawing3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_rels/drawing4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769680</xdr:colOff>
      <xdr:row>1</xdr:row>
      <xdr:rowOff>11160</xdr:rowOff>
    </xdr:to>
    <xdr:pic>
      <xdr:nvPicPr>
        <xdr:cNvPr id="0" name="Рисунок 1" descr=""/>
        <xdr:cNvPicPr/>
      </xdr:nvPicPr>
      <xdr:blipFill>
        <a:blip r:embed="rId1"/>
        <a:stretch/>
      </xdr:blipFill>
      <xdr:spPr>
        <a:xfrm>
          <a:off x="0" y="0"/>
          <a:ext cx="1545120" cy="93492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62280</xdr:colOff>
      <xdr:row>1</xdr:row>
      <xdr:rowOff>11160</xdr:rowOff>
    </xdr:to>
    <xdr:pic>
      <xdr:nvPicPr>
        <xdr:cNvPr id="1" name="Рисунок 2" descr=""/>
        <xdr:cNvPicPr/>
      </xdr:nvPicPr>
      <xdr:blipFill>
        <a:blip r:embed="rId1"/>
        <a:stretch/>
      </xdr:blipFill>
      <xdr:spPr>
        <a:xfrm>
          <a:off x="0" y="0"/>
          <a:ext cx="1611720" cy="97308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1605960</xdr:colOff>
      <xdr:row>0</xdr:row>
      <xdr:rowOff>970200</xdr:rowOff>
    </xdr:to>
    <xdr:pic>
      <xdr:nvPicPr>
        <xdr:cNvPr id="2" name="Рисунок 3" descr=""/>
        <xdr:cNvPicPr/>
      </xdr:nvPicPr>
      <xdr:blipFill>
        <a:blip r:embed="rId1"/>
        <a:stretch/>
      </xdr:blipFill>
      <xdr:spPr>
        <a:xfrm>
          <a:off x="0" y="0"/>
          <a:ext cx="1605960" cy="97020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1</xdr:col>
      <xdr:colOff>110880</xdr:colOff>
      <xdr:row>1</xdr:row>
      <xdr:rowOff>11160</xdr:rowOff>
    </xdr:to>
    <xdr:pic>
      <xdr:nvPicPr>
        <xdr:cNvPr id="3" name="Рисунок 4" descr=""/>
        <xdr:cNvPicPr/>
      </xdr:nvPicPr>
      <xdr:blipFill>
        <a:blip r:embed="rId1"/>
        <a:stretch/>
      </xdr:blipFill>
      <xdr:spPr>
        <a:xfrm>
          <a:off x="0" y="0"/>
          <a:ext cx="1610640" cy="973080"/>
        </a:xfrm>
        <a:prstGeom prst="rect">
          <a:avLst/>
        </a:prstGeom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F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18" activeCellId="0" sqref="F18"/>
    </sheetView>
  </sheetViews>
  <sheetFormatPr defaultColWidth="8.6796875" defaultRowHeight="14.25" zeroHeight="false" outlineLevelRow="0" outlineLevelCol="0"/>
  <cols>
    <col collapsed="false" customWidth="true" hidden="false" outlineLevel="0" max="1" min="1" style="1" width="11"/>
    <col collapsed="false" customWidth="true" hidden="false" outlineLevel="0" max="2" min="2" style="1" width="16.63"/>
    <col collapsed="false" customWidth="true" hidden="false" outlineLevel="0" max="3" min="3" style="1" width="16.82"/>
    <col collapsed="false" customWidth="true" hidden="false" outlineLevel="0" max="4" min="4" style="1" width="13.63"/>
    <col collapsed="false" customWidth="true" hidden="false" outlineLevel="0" max="5" min="5" style="1" width="30.36"/>
    <col collapsed="false" customWidth="true" hidden="false" outlineLevel="0" max="6" min="6" style="1" width="45.91"/>
  </cols>
  <sheetData>
    <row r="1" customFormat="false" ht="72.75" hidden="false" customHeight="true" outlineLevel="0" collapsed="false">
      <c r="B1" s="2" t="s">
        <v>0</v>
      </c>
      <c r="C1" s="2"/>
      <c r="D1" s="2"/>
      <c r="E1" s="2"/>
      <c r="F1" s="2"/>
    </row>
    <row r="2" customFormat="false" ht="15" hidden="false" customHeight="false" outlineLevel="0" collapsed="false">
      <c r="A2" s="3"/>
      <c r="B2" s="3"/>
      <c r="C2" s="3"/>
      <c r="D2" s="3"/>
      <c r="E2" s="3"/>
    </row>
    <row r="3" customFormat="false" ht="15" hidden="false" customHeight="false" outlineLevel="0" collapsed="false">
      <c r="A3" s="4" t="s">
        <v>1</v>
      </c>
      <c r="B3" s="5" t="n">
        <f aca="false">C7</f>
        <v>99.6</v>
      </c>
      <c r="C3" s="5"/>
      <c r="D3" s="5"/>
      <c r="E3" s="5"/>
      <c r="F3" s="5"/>
    </row>
    <row r="4" customFormat="false" ht="15" hidden="false" customHeight="false" outlineLevel="0" collapsed="false">
      <c r="A4" s="3"/>
      <c r="B4" s="3"/>
      <c r="C4" s="3"/>
      <c r="D4" s="3"/>
      <c r="E4" s="3"/>
    </row>
    <row r="5" customFormat="false" ht="37.5" hidden="false" customHeight="true" outlineLevel="0" collapsed="false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</row>
    <row r="6" customFormat="false" ht="15" hidden="false" customHeight="false" outlineLevel="0" collapsed="false">
      <c r="A6" s="7" t="n">
        <v>45517</v>
      </c>
      <c r="B6" s="8" t="n">
        <v>100</v>
      </c>
      <c r="C6" s="8" t="n">
        <v>99.6</v>
      </c>
      <c r="D6" s="8" t="n">
        <v>0.4</v>
      </c>
      <c r="E6" s="9" t="n">
        <v>5027</v>
      </c>
      <c r="F6" s="9" t="s">
        <v>8</v>
      </c>
    </row>
    <row r="7" customFormat="false" ht="15" hidden="false" customHeight="false" outlineLevel="0" collapsed="false">
      <c r="A7" s="10" t="s">
        <v>9</v>
      </c>
      <c r="B7" s="11" t="n">
        <f aca="false">SUM(B6:B6)</f>
        <v>100</v>
      </c>
      <c r="C7" s="11" t="n">
        <f aca="false">SUM(C6:C6)</f>
        <v>99.6</v>
      </c>
      <c r="D7" s="11" t="n">
        <f aca="false">SUM(D6:D6)</f>
        <v>0.4</v>
      </c>
      <c r="E7" s="3"/>
    </row>
  </sheetData>
  <sheetProtection sheet="true" password="d460" objects="true" scenarios="true"/>
  <mergeCells count="2">
    <mergeCell ref="B1:F1"/>
    <mergeCell ref="B3:F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D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15" activeCellId="0" sqref="C15"/>
    </sheetView>
  </sheetViews>
  <sheetFormatPr defaultColWidth="8.6796875" defaultRowHeight="14.25" zeroHeight="false" outlineLevelRow="0" outlineLevelCol="0"/>
  <cols>
    <col collapsed="false" customWidth="true" hidden="false" outlineLevel="0" max="1" min="1" style="1" width="21.98"/>
    <col collapsed="false" customWidth="true" hidden="false" outlineLevel="0" max="2" min="2" style="1" width="24.76"/>
    <col collapsed="false" customWidth="true" hidden="false" outlineLevel="0" max="3" min="3" style="1" width="34.78"/>
  </cols>
  <sheetData>
    <row r="1" customFormat="false" ht="75.75" hidden="false" customHeight="true" outlineLevel="0" collapsed="false">
      <c r="B1" s="12" t="s">
        <v>10</v>
      </c>
      <c r="C1" s="12"/>
      <c r="D1" s="13"/>
    </row>
    <row r="2" customFormat="false" ht="15" hidden="false" customHeight="false" outlineLevel="0" collapsed="false">
      <c r="A2" s="3"/>
      <c r="B2" s="3"/>
      <c r="C2" s="3"/>
    </row>
    <row r="3" customFormat="false" ht="15" hidden="false" customHeight="false" outlineLevel="0" collapsed="false">
      <c r="A3" s="4" t="s">
        <v>1</v>
      </c>
      <c r="B3" s="5" t="n">
        <f aca="false">B7</f>
        <v>15000000</v>
      </c>
      <c r="C3" s="5"/>
    </row>
    <row r="4" customFormat="false" ht="15" hidden="false" customHeight="false" outlineLevel="0" collapsed="false">
      <c r="A4" s="3"/>
      <c r="B4" s="3"/>
      <c r="C4" s="3"/>
    </row>
    <row r="5" customFormat="false" ht="15" hidden="false" customHeight="false" outlineLevel="0" collapsed="false">
      <c r="A5" s="9" t="s">
        <v>2</v>
      </c>
      <c r="B5" s="9" t="s">
        <v>11</v>
      </c>
      <c r="C5" s="14"/>
    </row>
    <row r="6" customFormat="false" ht="15" hidden="false" customHeight="false" outlineLevel="0" collapsed="false">
      <c r="A6" s="7" t="s">
        <v>12</v>
      </c>
      <c r="B6" s="8" t="n">
        <v>15000000</v>
      </c>
      <c r="C6" s="14"/>
    </row>
    <row r="7" customFormat="false" ht="15" hidden="false" customHeight="false" outlineLevel="0" collapsed="false">
      <c r="A7" s="15" t="s">
        <v>9</v>
      </c>
      <c r="B7" s="16" t="n">
        <f aca="false">SUM(B6)</f>
        <v>15000000</v>
      </c>
      <c r="C7" s="17"/>
    </row>
  </sheetData>
  <sheetProtection sheet="true" password="d460" objects="true" scenarios="true"/>
  <mergeCells count="2">
    <mergeCell ref="B1:C1"/>
    <mergeCell ref="B3:C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D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16" activeCellId="0" sqref="C16"/>
    </sheetView>
  </sheetViews>
  <sheetFormatPr defaultColWidth="8.6796875" defaultRowHeight="14.25" zeroHeight="false" outlineLevelRow="0" outlineLevelCol="0"/>
  <cols>
    <col collapsed="false" customWidth="true" hidden="false" outlineLevel="0" max="1" min="1" style="1" width="23.91"/>
    <col collapsed="false" customWidth="true" hidden="false" outlineLevel="0" max="2" min="2" style="1" width="22.73"/>
    <col collapsed="false" customWidth="true" hidden="false" outlineLevel="0" max="3" min="3" style="1" width="25"/>
  </cols>
  <sheetData>
    <row r="1" customFormat="false" ht="76.5" hidden="false" customHeight="true" outlineLevel="0" collapsed="false">
      <c r="B1" s="12" t="s">
        <v>13</v>
      </c>
      <c r="C1" s="12"/>
      <c r="D1" s="18"/>
    </row>
    <row r="2" customFormat="false" ht="15" hidden="false" customHeight="false" outlineLevel="0" collapsed="false">
      <c r="A2" s="3"/>
      <c r="B2" s="3"/>
      <c r="C2" s="3"/>
    </row>
    <row r="3" customFormat="false" ht="15" hidden="false" customHeight="false" outlineLevel="0" collapsed="false">
      <c r="A3" s="4" t="s">
        <v>1</v>
      </c>
      <c r="B3" s="5" t="n">
        <f aca="false">B7</f>
        <v>52035.27</v>
      </c>
      <c r="C3" s="5"/>
    </row>
    <row r="4" customFormat="false" ht="15" hidden="false" customHeight="false" outlineLevel="0" collapsed="false">
      <c r="A4" s="3"/>
      <c r="B4" s="3"/>
      <c r="C4" s="3"/>
    </row>
    <row r="5" customFormat="false" ht="15" hidden="false" customHeight="false" outlineLevel="0" collapsed="false">
      <c r="A5" s="9" t="s">
        <v>2</v>
      </c>
      <c r="B5" s="9" t="s">
        <v>11</v>
      </c>
      <c r="C5" s="17"/>
    </row>
    <row r="6" customFormat="false" ht="15" hidden="false" customHeight="false" outlineLevel="0" collapsed="false">
      <c r="A6" s="7" t="s">
        <v>12</v>
      </c>
      <c r="B6" s="8" t="n">
        <v>52035.27</v>
      </c>
      <c r="C6" s="17"/>
    </row>
    <row r="7" customFormat="false" ht="15" hidden="false" customHeight="false" outlineLevel="0" collapsed="false">
      <c r="A7" s="15" t="s">
        <v>9</v>
      </c>
      <c r="B7" s="16" t="n">
        <f aca="false">SUM(B6)</f>
        <v>52035.27</v>
      </c>
      <c r="C7" s="17"/>
    </row>
  </sheetData>
  <sheetProtection sheet="true" password="d460" objects="true" scenarios="true"/>
  <mergeCells count="2">
    <mergeCell ref="B1:C1"/>
    <mergeCell ref="B3:C3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3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8" activeCellId="0" sqref="A8"/>
    </sheetView>
  </sheetViews>
  <sheetFormatPr defaultColWidth="8.6796875" defaultRowHeight="14.25" zeroHeight="false" outlineLevelRow="0" outlineLevelCol="0"/>
  <cols>
    <col collapsed="false" customWidth="true" hidden="false" outlineLevel="0" max="1" min="1" style="1" width="21.28"/>
    <col collapsed="false" customWidth="true" hidden="false" outlineLevel="0" max="2" min="2" style="1" width="32.55"/>
    <col collapsed="false" customWidth="true" hidden="false" outlineLevel="0" max="3" min="3" style="1" width="58.85"/>
    <col collapsed="false" customWidth="true" hidden="false" outlineLevel="0" max="6" min="6" style="1" width="12.27"/>
  </cols>
  <sheetData>
    <row r="1" customFormat="false" ht="75.75" hidden="false" customHeight="true" outlineLevel="0" collapsed="false">
      <c r="B1" s="19" t="s">
        <v>0</v>
      </c>
      <c r="C1" s="19"/>
    </row>
    <row r="2" customFormat="false" ht="12" hidden="false" customHeight="true" outlineLevel="0" collapsed="false">
      <c r="A2" s="20"/>
      <c r="B2" s="20"/>
      <c r="C2" s="21"/>
      <c r="D2" s="22"/>
      <c r="E2" s="22"/>
      <c r="F2" s="22"/>
      <c r="G2" s="22"/>
      <c r="H2" s="22"/>
    </row>
    <row r="3" customFormat="false" ht="15" hidden="false" customHeight="false" outlineLevel="0" collapsed="false">
      <c r="A3" s="4" t="s">
        <v>14</v>
      </c>
      <c r="B3" s="4"/>
      <c r="C3" s="23" t="n">
        <f aca="false" t="array" ref="C3:G3">Учредители!B3+'Платежи по QR-коду Сбербанк'!B3:F3+'Проценты по депозиту'!B3:C3</f>
        <v>15052134.87</v>
      </c>
      <c r="D3" s="22" t="n">
        <v>15000000</v>
      </c>
      <c r="E3" s="22" t="e">
        <v>#N/A</v>
      </c>
      <c r="F3" s="22" t="e">
        <v>#N/A</v>
      </c>
      <c r="G3" s="22" t="e">
        <v>#N/A</v>
      </c>
      <c r="H3" s="22"/>
    </row>
    <row r="4" customFormat="false" ht="15" hidden="false" customHeight="false" outlineLevel="0" collapsed="false">
      <c r="A4" s="3"/>
      <c r="B4" s="3"/>
      <c r="C4" s="24"/>
      <c r="D4" s="22"/>
      <c r="E4" s="22"/>
      <c r="F4" s="22"/>
      <c r="G4" s="22"/>
      <c r="H4" s="22"/>
    </row>
    <row r="5" customFormat="false" ht="15" hidden="false" customHeight="false" outlineLevel="0" collapsed="false">
      <c r="A5" s="4" t="s">
        <v>15</v>
      </c>
      <c r="B5" s="4"/>
      <c r="C5" s="25" t="n">
        <f aca="false">B30</f>
        <v>3680756.42</v>
      </c>
    </row>
    <row r="6" customFormat="false" ht="15" hidden="false" customHeight="false" outlineLevel="0" collapsed="false">
      <c r="A6" s="3"/>
      <c r="B6" s="3"/>
      <c r="C6" s="24"/>
    </row>
    <row r="7" customFormat="false" ht="15" hidden="false" customHeight="false" outlineLevel="0" collapsed="false">
      <c r="A7" s="9" t="s">
        <v>16</v>
      </c>
      <c r="B7" s="9" t="s">
        <v>17</v>
      </c>
      <c r="C7" s="9" t="s">
        <v>7</v>
      </c>
    </row>
    <row r="8" customFormat="false" ht="15" hidden="false" customHeight="false" outlineLevel="0" collapsed="false">
      <c r="A8" s="26" t="s">
        <v>18</v>
      </c>
      <c r="B8" s="26"/>
      <c r="C8" s="26"/>
      <c r="F8" s="27"/>
    </row>
    <row r="9" customFormat="false" ht="15" hidden="false" customHeight="true" outlineLevel="0" collapsed="false">
      <c r="A9" s="28" t="s">
        <v>19</v>
      </c>
      <c r="B9" s="28"/>
      <c r="C9" s="28"/>
    </row>
    <row r="10" customFormat="false" ht="16.5" hidden="false" customHeight="true" outlineLevel="0" collapsed="false">
      <c r="A10" s="29" t="s">
        <v>20</v>
      </c>
      <c r="B10" s="29"/>
      <c r="C10" s="29"/>
      <c r="F10" s="27"/>
    </row>
    <row r="11" customFormat="false" ht="47.25" hidden="false" customHeight="true" outlineLevel="0" collapsed="false">
      <c r="A11" s="30" t="n">
        <v>45512</v>
      </c>
      <c r="B11" s="31" t="n">
        <v>694000</v>
      </c>
      <c r="C11" s="32" t="s">
        <v>21</v>
      </c>
    </row>
    <row r="12" customFormat="false" ht="37.5" hidden="false" customHeight="true" outlineLevel="0" collapsed="false">
      <c r="A12" s="30" t="n">
        <v>45525</v>
      </c>
      <c r="B12" s="31" t="n">
        <v>32885.4</v>
      </c>
      <c r="C12" s="32" t="s">
        <v>22</v>
      </c>
    </row>
    <row r="13" customFormat="false" ht="45" hidden="false" customHeight="true" outlineLevel="0" collapsed="false">
      <c r="A13" s="30" t="n">
        <v>45530</v>
      </c>
      <c r="B13" s="31" t="n">
        <v>188397</v>
      </c>
      <c r="C13" s="32" t="s">
        <v>23</v>
      </c>
    </row>
    <row r="14" customFormat="false" ht="45" hidden="false" customHeight="true" outlineLevel="0" collapsed="false">
      <c r="A14" s="30" t="n">
        <v>45532</v>
      </c>
      <c r="B14" s="31" t="n">
        <v>84990</v>
      </c>
      <c r="C14" s="32" t="s">
        <v>24</v>
      </c>
      <c r="F14" s="27"/>
    </row>
    <row r="15" customFormat="false" ht="24" hidden="false" customHeight="true" outlineLevel="0" collapsed="false">
      <c r="A15" s="33" t="s">
        <v>12</v>
      </c>
      <c r="B15" s="31" t="n">
        <f aca="false">290510</f>
        <v>290510</v>
      </c>
      <c r="C15" s="32" t="s">
        <v>25</v>
      </c>
    </row>
    <row r="16" customFormat="false" ht="15" hidden="false" customHeight="false" outlineLevel="0" collapsed="false">
      <c r="A16" s="34" t="s">
        <v>26</v>
      </c>
      <c r="B16" s="34"/>
      <c r="C16" s="34"/>
    </row>
    <row r="17" customFormat="false" ht="15" hidden="false" customHeight="false" outlineLevel="0" collapsed="false">
      <c r="A17" s="9" t="s">
        <v>27</v>
      </c>
      <c r="B17" s="9"/>
      <c r="C17" s="9"/>
    </row>
    <row r="18" customFormat="false" ht="26.85" hidden="false" customHeight="false" outlineLevel="0" collapsed="false">
      <c r="A18" s="7" t="n">
        <v>45526</v>
      </c>
      <c r="B18" s="8" t="n">
        <v>59400</v>
      </c>
      <c r="C18" s="35" t="s">
        <v>28</v>
      </c>
    </row>
    <row r="19" customFormat="false" ht="24" hidden="false" customHeight="true" outlineLevel="0" collapsed="false">
      <c r="A19" s="33" t="s">
        <v>12</v>
      </c>
      <c r="B19" s="31" t="n">
        <v>882475</v>
      </c>
      <c r="C19" s="32" t="s">
        <v>25</v>
      </c>
    </row>
    <row r="20" customFormat="false" ht="15" hidden="false" customHeight="false" outlineLevel="0" collapsed="false">
      <c r="A20" s="16" t="s">
        <v>9</v>
      </c>
      <c r="B20" s="36" t="n">
        <f aca="false">SUM(B11:B15,B18:B19)</f>
        <v>2232657.4</v>
      </c>
      <c r="C20" s="37"/>
    </row>
    <row r="21" customFormat="false" ht="15" hidden="false" customHeight="false" outlineLevel="0" collapsed="false">
      <c r="A21" s="38" t="s">
        <v>29</v>
      </c>
      <c r="B21" s="38"/>
      <c r="C21" s="38"/>
    </row>
    <row r="22" customFormat="false" ht="15" hidden="false" customHeight="false" outlineLevel="0" collapsed="false">
      <c r="A22" s="9" t="s">
        <v>12</v>
      </c>
      <c r="B22" s="8" t="n">
        <v>535733.91</v>
      </c>
      <c r="C22" s="39" t="s">
        <v>30</v>
      </c>
    </row>
    <row r="23" customFormat="false" ht="15" hidden="false" customHeight="false" outlineLevel="0" collapsed="false">
      <c r="A23" s="9" t="s">
        <v>12</v>
      </c>
      <c r="B23" s="40" t="n">
        <v>23244</v>
      </c>
      <c r="C23" s="39" t="s">
        <v>31</v>
      </c>
    </row>
    <row r="24" customFormat="false" ht="15" hidden="false" customHeight="false" outlineLevel="0" collapsed="false">
      <c r="A24" s="9" t="s">
        <v>12</v>
      </c>
      <c r="B24" s="8" t="n">
        <v>276000</v>
      </c>
      <c r="C24" s="41" t="s">
        <v>32</v>
      </c>
    </row>
    <row r="25" customFormat="false" ht="26.85" hidden="false" customHeight="false" outlineLevel="0" collapsed="false">
      <c r="A25" s="9" t="s">
        <v>12</v>
      </c>
      <c r="B25" s="8" t="n">
        <v>42735.48</v>
      </c>
      <c r="C25" s="42" t="s">
        <v>33</v>
      </c>
    </row>
    <row r="26" customFormat="false" ht="15" hidden="false" customHeight="false" outlineLevel="0" collapsed="false">
      <c r="A26" s="9" t="s">
        <v>12</v>
      </c>
      <c r="B26" s="8" t="n">
        <v>122863.44</v>
      </c>
      <c r="C26" s="41" t="s">
        <v>34</v>
      </c>
    </row>
    <row r="27" customFormat="false" ht="15" hidden="false" customHeight="false" outlineLevel="0" collapsed="false">
      <c r="A27" s="9" t="s">
        <v>12</v>
      </c>
      <c r="B27" s="8" t="n">
        <v>38022.19</v>
      </c>
      <c r="C27" s="39" t="s">
        <v>35</v>
      </c>
    </row>
    <row r="28" customFormat="false" ht="15" hidden="false" customHeight="false" outlineLevel="0" collapsed="false">
      <c r="A28" s="9" t="s">
        <v>12</v>
      </c>
      <c r="B28" s="8" t="n">
        <v>409500</v>
      </c>
      <c r="C28" s="41" t="s">
        <v>36</v>
      </c>
    </row>
    <row r="29" customFormat="false" ht="15" hidden="false" customHeight="false" outlineLevel="0" collapsed="false">
      <c r="A29" s="43" t="s">
        <v>9</v>
      </c>
      <c r="B29" s="44" t="n">
        <f aca="false">SUM(B22:B28)</f>
        <v>1448099.02</v>
      </c>
      <c r="C29" s="3"/>
    </row>
    <row r="30" customFormat="false" ht="15" hidden="false" customHeight="false" outlineLevel="0" collapsed="false">
      <c r="A30" s="43" t="s">
        <v>37</v>
      </c>
      <c r="B30" s="16" t="n">
        <f aca="false">B20+B29</f>
        <v>3680756.42</v>
      </c>
      <c r="C30" s="3"/>
    </row>
    <row r="31" customFormat="false" ht="15" hidden="false" customHeight="false" outlineLevel="0" collapsed="false">
      <c r="A31" s="3"/>
      <c r="B31" s="3"/>
      <c r="C31" s="3"/>
    </row>
    <row r="32" customFormat="false" ht="30" hidden="false" customHeight="true" outlineLevel="0" collapsed="false">
      <c r="A32" s="45" t="s">
        <v>38</v>
      </c>
      <c r="B32" s="45"/>
      <c r="C32" s="45"/>
    </row>
  </sheetData>
  <sheetProtection sheet="true" password="d460" objects="true" scenarios="true"/>
  <mergeCells count="8">
    <mergeCell ref="B1:C1"/>
    <mergeCell ref="A8:C8"/>
    <mergeCell ref="A9:C9"/>
    <mergeCell ref="A10:C10"/>
    <mergeCell ref="A16:C16"/>
    <mergeCell ref="A17:C17"/>
    <mergeCell ref="A21:C21"/>
    <mergeCell ref="A32:C32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89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48</TotalTime>
  <Application>LibreOffice/24.8.0.3$Windows_X86_64 LibreOffice_project/0bdf1299c94fe897b119f97f3c613e9dca6be583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Анастасия</dc:creator>
  <dc:description/>
  <dc:language>ru-RU</dc:language>
  <cp:lastModifiedBy/>
  <dcterms:modified xsi:type="dcterms:W3CDTF">2025-02-26T15:47:52Z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